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apers\lectures\AircraftMeasurementSystem2022\Documents\"/>
    </mc:Choice>
  </mc:AlternateContent>
  <bookViews>
    <workbookView xWindow="3528" yWindow="0" windowWidth="16380" windowHeight="8196" tabRatio="500"/>
  </bookViews>
  <sheets>
    <sheet name="P-3 Rack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1" i="1"/>
  <c r="E32" i="1"/>
  <c r="E33" i="1" s="1"/>
  <c r="G31" i="1"/>
  <c r="G30" i="1"/>
  <c r="G29" i="1"/>
  <c r="G28" i="1"/>
  <c r="G27" i="1"/>
  <c r="G26" i="1"/>
  <c r="G25" i="1"/>
  <c r="G32" i="1"/>
  <c r="G33" i="1" s="1"/>
  <c r="E19" i="1"/>
  <c r="E20" i="1" s="1"/>
  <c r="G18" i="1"/>
  <c r="G17" i="1"/>
  <c r="G16" i="1"/>
  <c r="G10" i="1"/>
  <c r="G9" i="1"/>
  <c r="G19" i="1" s="1"/>
  <c r="G20" i="1" s="1"/>
</calcChain>
</file>

<file path=xl/sharedStrings.xml><?xml version="1.0" encoding="utf-8"?>
<sst xmlns="http://schemas.openxmlformats.org/spreadsheetml/2006/main" count="49" uniqueCount="40">
  <si>
    <t>Mission:</t>
  </si>
  <si>
    <t>IMPACTS - 2022</t>
  </si>
  <si>
    <t>Date:</t>
  </si>
  <si>
    <t>Experimenter:</t>
  </si>
  <si>
    <t>David Delene</t>
  </si>
  <si>
    <t>Rack Type:</t>
  </si>
  <si>
    <t>DOUBLE RACK</t>
  </si>
  <si>
    <t>Rack Location: FS</t>
  </si>
  <si>
    <t>Left</t>
  </si>
  <si>
    <t>Rack S/N:</t>
  </si>
  <si>
    <t>Right</t>
  </si>
  <si>
    <t>RIGHT SIDE BAY</t>
  </si>
  <si>
    <t>ITEM</t>
  </si>
  <si>
    <t>Weight (LB)</t>
  </si>
  <si>
    <t>MOMENT ARM (IN)**</t>
  </si>
  <si>
    <t>MOMENT (IN * LBS)</t>
  </si>
  <si>
    <t>Uninterrupted Power Source</t>
  </si>
  <si>
    <t>Spec Computer</t>
  </si>
  <si>
    <t>Keyboard Tray</t>
  </si>
  <si>
    <t xml:space="preserve">KVM Switch </t>
  </si>
  <si>
    <t xml:space="preserve">Retractable Monitor </t>
  </si>
  <si>
    <t>Mounted Monitor</t>
  </si>
  <si>
    <t>TOTALS:</t>
  </si>
  <si>
    <t>Limit is 490 LBS</t>
  </si>
  <si>
    <t>Limit is 13720 IN-LBS</t>
  </si>
  <si>
    <t>LEFT SIDE BAY</t>
  </si>
  <si>
    <t>Analog to Digital Board</t>
  </si>
  <si>
    <t>Retractable Monitor / KVM</t>
  </si>
  <si>
    <t>2D-S Computer / King Control Module</t>
  </si>
  <si>
    <t>** Measurements entered in this form</t>
  </si>
  <si>
    <t>are taken from the moment arm reference</t>
  </si>
  <si>
    <t xml:space="preserve">shown in the diagram to the right. </t>
  </si>
  <si>
    <t>*** Include any items mounted on top</t>
  </si>
  <si>
    <t>of rack within the column for the respective</t>
  </si>
  <si>
    <t>bay that is it mounted over</t>
  </si>
  <si>
    <t>15 Sept. 2022</t>
  </si>
  <si>
    <t>Uninterrupted Power Source Box</t>
  </si>
  <si>
    <t>Hawkeye Computer</t>
  </si>
  <si>
    <t>Tray for HVPS 3A &amp; 3B Comptuers</t>
  </si>
  <si>
    <t xml:space="preserve">M300 Data Acquistion System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</si>
</sst>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m/d/yyyy"/>
    <numFmt numFmtId="165" formatCode="0&quot; LB&quot;"/>
    <numFmt numFmtId="166" formatCode="0&quot; IN-LB&quot;"/>
    <numFmt numFmtId="167" formatCode="0.0"/>
  </numFmts>
  <fonts count="5" x14ac:knownFonts="1">
    <font>
      <sz val="10"/>
      <name val="Arial"/>
      <charset val="1"/>
    </font>
    <font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rgb="FFFFFF00"/>
      </patternFill>
    </fill>
    <fill>
      <patternFill patternType="solid">
        <fgColor rgb="FF95B3D7"/>
        <bgColor rgb="FF9999FF"/>
      </patternFill>
    </fill>
    <fill>
      <patternFill patternType="solid">
        <fgColor rgb="FFFF5050"/>
        <bgColor rgb="FFFF808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166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/>
    <xf numFmtId="0" fontId="1" fillId="4" borderId="0" xfId="0" applyFont="1" applyFill="1" applyAlignment="1">
      <alignment vertical="center"/>
    </xf>
    <xf numFmtId="0" fontId="4" fillId="0" borderId="0" xfId="0" applyFont="1"/>
    <xf numFmtId="2" fontId="1" fillId="0" borderId="0" xfId="0" applyNumberFormat="1" applyFont="1" applyProtection="1">
      <protection locked="0"/>
    </xf>
    <xf numFmtId="167" fontId="1" fillId="0" borderId="1" xfId="0" applyNumberFormat="1" applyFont="1" applyBorder="1" applyAlignment="1" applyProtection="1">
      <alignment horizontal="right" vertical="center"/>
      <protection locked="0"/>
    </xf>
    <xf numFmtId="167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505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968220</xdr:colOff>
      <xdr:row>42</xdr:row>
      <xdr:rowOff>65580</xdr:rowOff>
    </xdr:from>
    <xdr:to>
      <xdr:col>6</xdr:col>
      <xdr:colOff>784320</xdr:colOff>
      <xdr:row>43</xdr:row>
      <xdr:rowOff>71520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33440" y="8081640"/>
          <a:ext cx="1392480" cy="1965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27360" rIns="0" bIns="0">
          <a:noAutofit/>
        </a:bodyPr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latin typeface="Arial"/>
            </a:rPr>
            <a:t>Moment Arm </a:t>
          </a:r>
          <a:endParaRPr lang="en-US" sz="1000" b="0" strike="noStrike" spc="-1">
            <a:latin typeface="Times New Roman"/>
          </a:endParaRPr>
        </a:p>
      </xdr:txBody>
    </xdr:sp>
    <xdr:clientData/>
  </xdr:twoCellAnchor>
  <xdr:twoCellAnchor editAs="absolute">
    <xdr:from>
      <xdr:col>4</xdr:col>
      <xdr:colOff>725700</xdr:colOff>
      <xdr:row>39</xdr:row>
      <xdr:rowOff>189600</xdr:rowOff>
    </xdr:from>
    <xdr:to>
      <xdr:col>4</xdr:col>
      <xdr:colOff>725700</xdr:colOff>
      <xdr:row>45</xdr:row>
      <xdr:rowOff>39780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80840" y="7634160"/>
          <a:ext cx="0" cy="10008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4</xdr:col>
      <xdr:colOff>718500</xdr:colOff>
      <xdr:row>45</xdr:row>
      <xdr:rowOff>54900</xdr:rowOff>
    </xdr:from>
    <xdr:to>
      <xdr:col>5</xdr:col>
      <xdr:colOff>572220</xdr:colOff>
      <xdr:row>45</xdr:row>
      <xdr:rowOff>54900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73640" y="8650080"/>
          <a:ext cx="1063800" cy="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5</xdr:col>
      <xdr:colOff>674820</xdr:colOff>
      <xdr:row>39</xdr:row>
      <xdr:rowOff>143880</xdr:rowOff>
    </xdr:from>
    <xdr:to>
      <xdr:col>5</xdr:col>
      <xdr:colOff>674820</xdr:colOff>
      <xdr:row>45</xdr:row>
      <xdr:rowOff>32220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40040" y="7588440"/>
          <a:ext cx="0" cy="10389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5</xdr:col>
      <xdr:colOff>667260</xdr:colOff>
      <xdr:row>45</xdr:row>
      <xdr:rowOff>39780</xdr:rowOff>
    </xdr:from>
    <xdr:to>
      <xdr:col>6</xdr:col>
      <xdr:colOff>205440</xdr:colOff>
      <xdr:row>45</xdr:row>
      <xdr:rowOff>39780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32480" y="8634960"/>
          <a:ext cx="1114560" cy="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6</xdr:col>
      <xdr:colOff>212640</xdr:colOff>
      <xdr:row>39</xdr:row>
      <xdr:rowOff>111795</xdr:rowOff>
    </xdr:from>
    <xdr:to>
      <xdr:col>6</xdr:col>
      <xdr:colOff>212640</xdr:colOff>
      <xdr:row>45</xdr:row>
      <xdr:rowOff>39780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V="1">
          <a:off x="5754240" y="7565760"/>
          <a:ext cx="0" cy="1069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4</xdr:col>
      <xdr:colOff>608340</xdr:colOff>
      <xdr:row>39</xdr:row>
      <xdr:rowOff>75960</xdr:rowOff>
    </xdr:from>
    <xdr:to>
      <xdr:col>4</xdr:col>
      <xdr:colOff>608340</xdr:colOff>
      <xdr:row>45</xdr:row>
      <xdr:rowOff>153420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363480" y="7520400"/>
          <a:ext cx="0" cy="12283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4</xdr:col>
      <xdr:colOff>601140</xdr:colOff>
      <xdr:row>45</xdr:row>
      <xdr:rowOff>160980</xdr:rowOff>
    </xdr:from>
    <xdr:to>
      <xdr:col>6</xdr:col>
      <xdr:colOff>315600</xdr:colOff>
      <xdr:row>45</xdr:row>
      <xdr:rowOff>160980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356280" y="8756280"/>
          <a:ext cx="2500920" cy="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6</xdr:col>
      <xdr:colOff>315600</xdr:colOff>
      <xdr:row>39</xdr:row>
      <xdr:rowOff>45720</xdr:rowOff>
    </xdr:from>
    <xdr:to>
      <xdr:col>6</xdr:col>
      <xdr:colOff>315600</xdr:colOff>
      <xdr:row>45</xdr:row>
      <xdr:rowOff>153420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flipV="1">
          <a:off x="5857200" y="7490160"/>
          <a:ext cx="0" cy="12585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4</xdr:col>
      <xdr:colOff>601140</xdr:colOff>
      <xdr:row>39</xdr:row>
      <xdr:rowOff>53280</xdr:rowOff>
    </xdr:from>
    <xdr:to>
      <xdr:col>6</xdr:col>
      <xdr:colOff>314880</xdr:colOff>
      <xdr:row>40</xdr:row>
      <xdr:rowOff>21060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356280" y="7497720"/>
          <a:ext cx="2500200" cy="158400"/>
        </a:xfrm>
        <a:custGeom>
          <a:avLst/>
          <a:gdLst/>
          <a:ahLst/>
          <a:cxnLst/>
          <a:rect l="l" t="t" r="r" b="b"/>
          <a:pathLst>
            <a:path w="267" h="26">
              <a:moveTo>
                <a:pt x="267" y="0"/>
              </a:moveTo>
              <a:cubicBezTo>
                <a:pt x="258" y="8"/>
                <a:pt x="249" y="17"/>
                <a:pt x="240" y="20"/>
              </a:cubicBezTo>
              <a:cubicBezTo>
                <a:pt x="231" y="23"/>
                <a:pt x="221" y="20"/>
                <a:pt x="212" y="18"/>
              </a:cubicBezTo>
              <a:cubicBezTo>
                <a:pt x="203" y="16"/>
                <a:pt x="194" y="10"/>
                <a:pt x="186" y="10"/>
              </a:cubicBezTo>
              <a:cubicBezTo>
                <a:pt x="178" y="10"/>
                <a:pt x="170" y="19"/>
                <a:pt x="163" y="21"/>
              </a:cubicBezTo>
              <a:cubicBezTo>
                <a:pt x="156" y="23"/>
                <a:pt x="150" y="24"/>
                <a:pt x="145" y="22"/>
              </a:cubicBezTo>
              <a:cubicBezTo>
                <a:pt x="140" y="20"/>
                <a:pt x="135" y="12"/>
                <a:pt x="131" y="10"/>
              </a:cubicBezTo>
              <a:cubicBezTo>
                <a:pt x="127" y="8"/>
                <a:pt x="125" y="10"/>
                <a:pt x="119" y="12"/>
              </a:cubicBezTo>
              <a:cubicBezTo>
                <a:pt x="113" y="14"/>
                <a:pt x="106" y="22"/>
                <a:pt x="94" y="24"/>
              </a:cubicBezTo>
              <a:cubicBezTo>
                <a:pt x="82" y="26"/>
                <a:pt x="58" y="24"/>
                <a:pt x="47" y="22"/>
              </a:cubicBezTo>
              <a:cubicBezTo>
                <a:pt x="36" y="20"/>
                <a:pt x="35" y="14"/>
                <a:pt x="29" y="14"/>
              </a:cubicBezTo>
              <a:cubicBezTo>
                <a:pt x="23" y="14"/>
                <a:pt x="17" y="25"/>
                <a:pt x="12" y="23"/>
              </a:cubicBezTo>
              <a:cubicBezTo>
                <a:pt x="7" y="21"/>
                <a:pt x="0" y="5"/>
                <a:pt x="0" y="1"/>
              </a:cubicBezTo>
            </a:path>
          </a:pathLst>
        </a:custGeom>
        <a:noFill/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4</xdr:col>
      <xdr:colOff>1070580</xdr:colOff>
      <xdr:row>40</xdr:row>
      <xdr:rowOff>82620</xdr:rowOff>
    </xdr:from>
    <xdr:to>
      <xdr:col>5</xdr:col>
      <xdr:colOff>241740</xdr:colOff>
      <xdr:row>42</xdr:row>
      <xdr:rowOff>102660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825720" y="7717680"/>
          <a:ext cx="381240" cy="4010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27360" rIns="0" bIns="0">
          <a:noAutofit/>
        </a:bodyPr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latin typeface="Arial"/>
            </a:rPr>
            <a:t>Left Bay</a:t>
          </a:r>
          <a:endParaRPr lang="en-US" sz="1000" b="0" strike="noStrike" spc="-1">
            <a:latin typeface="Times New Roman"/>
          </a:endParaRPr>
        </a:p>
      </xdr:txBody>
    </xdr:sp>
    <xdr:clientData/>
  </xdr:twoCellAnchor>
  <xdr:twoCellAnchor editAs="absolute">
    <xdr:from>
      <xdr:col>5</xdr:col>
      <xdr:colOff>1063620</xdr:colOff>
      <xdr:row>40</xdr:row>
      <xdr:rowOff>59940</xdr:rowOff>
    </xdr:from>
    <xdr:to>
      <xdr:col>6</xdr:col>
      <xdr:colOff>87720</xdr:colOff>
      <xdr:row>42</xdr:row>
      <xdr:rowOff>102660</xdr:rowOff>
    </xdr:to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028840" y="7695000"/>
          <a:ext cx="600480" cy="4237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27360" rIns="0" bIns="0">
          <a:noAutofit/>
        </a:bodyPr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latin typeface="Arial"/>
            </a:rPr>
            <a:t>Right Bay</a:t>
          </a:r>
          <a:endParaRPr lang="en-US" sz="1000" b="0" strike="noStrike" spc="-1">
            <a:latin typeface="Times New Roman"/>
          </a:endParaRPr>
        </a:p>
      </xdr:txBody>
    </xdr:sp>
    <xdr:clientData/>
  </xdr:twoCellAnchor>
  <xdr:twoCellAnchor editAs="absolute">
    <xdr:from>
      <xdr:col>5</xdr:col>
      <xdr:colOff>117900</xdr:colOff>
      <xdr:row>45</xdr:row>
      <xdr:rowOff>183660</xdr:rowOff>
    </xdr:from>
    <xdr:to>
      <xdr:col>5</xdr:col>
      <xdr:colOff>1136340</xdr:colOff>
      <xdr:row>47</xdr:row>
      <xdr:rowOff>6900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083120" y="8778960"/>
          <a:ext cx="1018440" cy="2192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27360" rIns="0" bIns="0">
          <a:noAutofit/>
        </a:bodyPr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latin typeface="Arial"/>
            </a:rPr>
            <a:t>A/C Floor Level</a:t>
          </a:r>
          <a:endParaRPr lang="en-US" sz="1000" b="0" strike="noStrike" spc="-1">
            <a:latin typeface="Times New Roman"/>
          </a:endParaRPr>
        </a:p>
      </xdr:txBody>
    </xdr:sp>
    <xdr:clientData/>
  </xdr:twoCellAnchor>
  <xdr:twoCellAnchor editAs="absolute">
    <xdr:from>
      <xdr:col>5</xdr:col>
      <xdr:colOff>792180</xdr:colOff>
      <xdr:row>42</xdr:row>
      <xdr:rowOff>186900</xdr:rowOff>
    </xdr:from>
    <xdr:to>
      <xdr:col>6</xdr:col>
      <xdr:colOff>593520</xdr:colOff>
      <xdr:row>45</xdr:row>
      <xdr:rowOff>183300</xdr:rowOff>
    </xdr:to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757400" y="8202960"/>
          <a:ext cx="1377720" cy="575640"/>
        </a:xfrm>
        <a:custGeom>
          <a:avLst/>
          <a:gdLst/>
          <a:ahLst/>
          <a:cxnLst/>
          <a:rect l="l" t="t" r="r" b="b"/>
          <a:pathLst>
            <a:path w="148" h="54">
              <a:moveTo>
                <a:pt x="19" y="0"/>
              </a:moveTo>
              <a:cubicBezTo>
                <a:pt x="9" y="6"/>
                <a:pt x="0" y="12"/>
                <a:pt x="4" y="17"/>
              </a:cubicBezTo>
              <a:cubicBezTo>
                <a:pt x="8" y="22"/>
                <a:pt x="25" y="29"/>
                <a:pt x="44" y="29"/>
              </a:cubicBezTo>
              <a:cubicBezTo>
                <a:pt x="63" y="29"/>
                <a:pt x="103" y="17"/>
                <a:pt x="119" y="19"/>
              </a:cubicBezTo>
              <a:cubicBezTo>
                <a:pt x="135" y="21"/>
                <a:pt x="137" y="35"/>
                <a:pt x="142" y="41"/>
              </a:cubicBezTo>
              <a:cubicBezTo>
                <a:pt x="147" y="47"/>
                <a:pt x="145" y="54"/>
                <a:pt x="148" y="53"/>
              </a:cubicBezTo>
            </a:path>
          </a:pathLst>
        </a:custGeom>
        <a:noFill/>
        <a:ln w="9360">
          <a:solidFill>
            <a:srgbClr val="000000"/>
          </a:solidFill>
          <a:round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5</xdr:col>
      <xdr:colOff>572220</xdr:colOff>
      <xdr:row>39</xdr:row>
      <xdr:rowOff>113760</xdr:rowOff>
    </xdr:from>
    <xdr:to>
      <xdr:col>5</xdr:col>
      <xdr:colOff>572220</xdr:colOff>
      <xdr:row>45</xdr:row>
      <xdr:rowOff>47340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537440" y="7558200"/>
          <a:ext cx="0" cy="108432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4</xdr:col>
      <xdr:colOff>1048620</xdr:colOff>
      <xdr:row>45</xdr:row>
      <xdr:rowOff>47340</xdr:rowOff>
    </xdr:from>
    <xdr:to>
      <xdr:col>5</xdr:col>
      <xdr:colOff>36540</xdr:colOff>
      <xdr:row>45</xdr:row>
      <xdr:rowOff>175380</xdr:rowOff>
    </xdr:to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803760" y="8642520"/>
          <a:ext cx="198000" cy="128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4</xdr:col>
      <xdr:colOff>388380</xdr:colOff>
      <xdr:row>45</xdr:row>
      <xdr:rowOff>183660</xdr:rowOff>
    </xdr:from>
    <xdr:to>
      <xdr:col>6</xdr:col>
      <xdr:colOff>667320</xdr:colOff>
      <xdr:row>45</xdr:row>
      <xdr:rowOff>183660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143520" y="8778960"/>
          <a:ext cx="3065400" cy="0"/>
        </a:xfrm>
        <a:prstGeom prst="line">
          <a:avLst/>
        </a:prstGeom>
        <a:ln w="9360" cap="rnd">
          <a:solidFill>
            <a:srgbClr val="000000"/>
          </a:solidFill>
          <a:prstDash val="lgDashDotDot"/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5</xdr:col>
      <xdr:colOff>1181160</xdr:colOff>
      <xdr:row>41</xdr:row>
      <xdr:rowOff>60840</xdr:rowOff>
    </xdr:from>
    <xdr:to>
      <xdr:col>6</xdr:col>
      <xdr:colOff>98280</xdr:colOff>
      <xdr:row>42</xdr:row>
      <xdr:rowOff>21960</xdr:rowOff>
    </xdr:to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77800" y="8633160"/>
          <a:ext cx="226800" cy="1288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zoomScaleNormal="100" workbookViewId="0">
      <selection activeCell="A27" sqref="A27:D27"/>
    </sheetView>
  </sheetViews>
  <sheetFormatPr defaultRowHeight="15" x14ac:dyDescent="0.25"/>
  <cols>
    <col min="1" max="1" width="15.6640625" style="2" customWidth="1"/>
    <col min="2" max="2" width="8.6640625" style="2" customWidth="1"/>
    <col min="3" max="3" width="7.6640625" style="2" customWidth="1"/>
    <col min="4" max="4" width="7" style="2" customWidth="1"/>
    <col min="5" max="5" width="17.21875" style="2" customWidth="1"/>
    <col min="6" max="6" width="22.44140625" style="2" customWidth="1"/>
    <col min="7" max="7" width="22.88671875" style="2" customWidth="1"/>
    <col min="8" max="1025" width="8.6640625" style="2" customWidth="1"/>
    <col min="1026" max="16384" width="8.8867187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3" t="s">
        <v>0</v>
      </c>
      <c r="B2" s="23" t="s">
        <v>1</v>
      </c>
      <c r="C2" s="23"/>
      <c r="D2" s="23"/>
      <c r="E2" s="23"/>
      <c r="F2" s="3" t="s">
        <v>2</v>
      </c>
      <c r="G2" s="4" t="s">
        <v>35</v>
      </c>
    </row>
    <row r="3" spans="1:7" ht="15.6" x14ac:dyDescent="0.25">
      <c r="A3" s="3" t="s">
        <v>3</v>
      </c>
      <c r="B3" s="23" t="s">
        <v>4</v>
      </c>
      <c r="C3" s="23"/>
      <c r="D3" s="23"/>
      <c r="E3" s="23"/>
      <c r="F3" s="3" t="s">
        <v>5</v>
      </c>
      <c r="G3" s="5" t="s">
        <v>6</v>
      </c>
    </row>
    <row r="4" spans="1:7" x14ac:dyDescent="0.25">
      <c r="A4" s="24" t="s">
        <v>7</v>
      </c>
      <c r="B4" s="24"/>
      <c r="C4" s="6"/>
      <c r="D4" s="7" t="s">
        <v>8</v>
      </c>
      <c r="E4" s="1"/>
      <c r="F4" s="3" t="s">
        <v>9</v>
      </c>
      <c r="G4" s="8"/>
    </row>
    <row r="5" spans="1:7" x14ac:dyDescent="0.25">
      <c r="A5" s="1"/>
      <c r="B5" s="1"/>
      <c r="C5" s="6"/>
      <c r="D5" s="7" t="s">
        <v>10</v>
      </c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25" t="s">
        <v>11</v>
      </c>
      <c r="B7" s="25"/>
      <c r="C7" s="25"/>
      <c r="D7" s="25"/>
      <c r="E7" s="25"/>
      <c r="F7" s="25"/>
      <c r="G7" s="25"/>
    </row>
    <row r="8" spans="1:7" x14ac:dyDescent="0.25">
      <c r="A8" s="26" t="s">
        <v>12</v>
      </c>
      <c r="B8" s="26"/>
      <c r="C8" s="26"/>
      <c r="D8" s="26"/>
      <c r="E8" s="9" t="s">
        <v>13</v>
      </c>
      <c r="F8" s="9" t="s">
        <v>14</v>
      </c>
      <c r="G8" s="9" t="s">
        <v>15</v>
      </c>
    </row>
    <row r="9" spans="1:7" x14ac:dyDescent="0.25">
      <c r="A9" s="27" t="s">
        <v>36</v>
      </c>
      <c r="B9" s="27"/>
      <c r="C9" s="27"/>
      <c r="D9" s="27"/>
      <c r="E9" s="21">
        <v>15.6</v>
      </c>
      <c r="F9" s="21">
        <v>10</v>
      </c>
      <c r="G9" s="22">
        <f t="shared" ref="G9:G18" si="0">E9*F9</f>
        <v>156</v>
      </c>
    </row>
    <row r="10" spans="1:7" x14ac:dyDescent="0.25">
      <c r="A10" s="27" t="s">
        <v>37</v>
      </c>
      <c r="B10" s="27"/>
      <c r="C10" s="27"/>
      <c r="D10" s="27"/>
      <c r="E10" s="21">
        <v>36.799999999999997</v>
      </c>
      <c r="F10" s="21">
        <v>17</v>
      </c>
      <c r="G10" s="22">
        <f t="shared" si="0"/>
        <v>625.59999999999991</v>
      </c>
    </row>
    <row r="11" spans="1:7" x14ac:dyDescent="0.25">
      <c r="A11" s="28" t="s">
        <v>17</v>
      </c>
      <c r="B11" s="29"/>
      <c r="C11" s="29"/>
      <c r="D11" s="30"/>
      <c r="E11" s="21">
        <v>21.6</v>
      </c>
      <c r="F11" s="21">
        <v>23</v>
      </c>
      <c r="G11" s="22">
        <f t="shared" si="0"/>
        <v>496.8</v>
      </c>
    </row>
    <row r="12" spans="1:7" x14ac:dyDescent="0.25">
      <c r="A12" s="27" t="s">
        <v>38</v>
      </c>
      <c r="B12" s="27"/>
      <c r="C12" s="27"/>
      <c r="D12" s="27"/>
      <c r="E12" s="21">
        <v>13.4</v>
      </c>
      <c r="F12" s="21">
        <v>26.5</v>
      </c>
      <c r="G12" s="22">
        <f t="shared" ref="G12" si="1">E12*F12</f>
        <v>355.1</v>
      </c>
    </row>
    <row r="13" spans="1:7" x14ac:dyDescent="0.25">
      <c r="A13" s="28" t="s">
        <v>18</v>
      </c>
      <c r="B13" s="29"/>
      <c r="C13" s="29"/>
      <c r="D13" s="30"/>
      <c r="E13" s="21">
        <v>8</v>
      </c>
      <c r="F13" s="21">
        <v>29.5</v>
      </c>
      <c r="G13" s="22">
        <f t="shared" ref="G13" si="2">E13*F13</f>
        <v>236</v>
      </c>
    </row>
    <row r="14" spans="1:7" x14ac:dyDescent="0.25">
      <c r="A14" s="28" t="s">
        <v>19</v>
      </c>
      <c r="B14" s="29"/>
      <c r="C14" s="29"/>
      <c r="D14" s="30"/>
      <c r="E14" s="21">
        <v>5.8</v>
      </c>
      <c r="F14" s="21">
        <v>32.5</v>
      </c>
      <c r="G14" s="22">
        <f t="shared" ref="G14" si="3">E14*F14</f>
        <v>188.5</v>
      </c>
    </row>
    <row r="15" spans="1:7" x14ac:dyDescent="0.25">
      <c r="A15" s="28" t="s">
        <v>20</v>
      </c>
      <c r="B15" s="29"/>
      <c r="C15" s="29"/>
      <c r="D15" s="30"/>
      <c r="E15" s="21">
        <v>26</v>
      </c>
      <c r="F15" s="21">
        <v>35</v>
      </c>
      <c r="G15" s="22">
        <f t="shared" ref="G15" si="4">E15*F15</f>
        <v>910</v>
      </c>
    </row>
    <row r="16" spans="1:7" x14ac:dyDescent="0.25">
      <c r="A16" s="27" t="s">
        <v>21</v>
      </c>
      <c r="B16" s="27"/>
      <c r="C16" s="27"/>
      <c r="D16" s="27"/>
      <c r="E16" s="21">
        <v>7.2</v>
      </c>
      <c r="F16" s="21">
        <v>51.5</v>
      </c>
      <c r="G16" s="22">
        <f t="shared" si="0"/>
        <v>370.8</v>
      </c>
    </row>
    <row r="17" spans="1:7" x14ac:dyDescent="0.25">
      <c r="A17" s="23"/>
      <c r="B17" s="23"/>
      <c r="C17" s="23"/>
      <c r="D17" s="23"/>
      <c r="E17" s="21"/>
      <c r="F17" s="21"/>
      <c r="G17" s="22">
        <f t="shared" si="0"/>
        <v>0</v>
      </c>
    </row>
    <row r="18" spans="1:7" x14ac:dyDescent="0.25">
      <c r="A18" s="23"/>
      <c r="B18" s="23"/>
      <c r="C18" s="23"/>
      <c r="D18" s="23"/>
      <c r="E18" s="21"/>
      <c r="F18" s="21"/>
      <c r="G18" s="22">
        <f t="shared" si="0"/>
        <v>0</v>
      </c>
    </row>
    <row r="19" spans="1:7" x14ac:dyDescent="0.25">
      <c r="A19" s="31" t="s">
        <v>22</v>
      </c>
      <c r="B19" s="31"/>
      <c r="C19" s="31"/>
      <c r="D19" s="31"/>
      <c r="E19" s="10">
        <f>SUM(E9:E18)</f>
        <v>134.4</v>
      </c>
      <c r="F19" s="11" t="s">
        <v>22</v>
      </c>
      <c r="G19" s="12">
        <f>SUM(G9:G18)</f>
        <v>3338.8</v>
      </c>
    </row>
    <row r="20" spans="1:7" x14ac:dyDescent="0.25">
      <c r="A20" s="1"/>
      <c r="B20" s="1"/>
      <c r="C20" s="1"/>
      <c r="D20" s="1"/>
      <c r="E20" s="13" t="str">
        <f>IF(E19&gt;490,"Exceeds Limit","Within Limit")</f>
        <v>Within Limit</v>
      </c>
      <c r="F20" s="1"/>
      <c r="G20" s="13" t="str">
        <f>IF(G19&gt;13720,"Exceeds Limit","Within Limit")</f>
        <v>Within Limit</v>
      </c>
    </row>
    <row r="21" spans="1:7" x14ac:dyDescent="0.25">
      <c r="A21" s="1"/>
      <c r="B21" s="1"/>
      <c r="C21" s="1"/>
      <c r="D21" s="1"/>
      <c r="E21" s="14" t="s">
        <v>23</v>
      </c>
      <c r="F21" s="1"/>
      <c r="G21" s="14" t="s">
        <v>24</v>
      </c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25" t="s">
        <v>25</v>
      </c>
      <c r="B23" s="25"/>
      <c r="C23" s="25"/>
      <c r="D23" s="25"/>
      <c r="E23" s="25"/>
      <c r="F23" s="25"/>
      <c r="G23" s="25"/>
    </row>
    <row r="24" spans="1:7" x14ac:dyDescent="0.25">
      <c r="A24" s="25" t="s">
        <v>12</v>
      </c>
      <c r="B24" s="25"/>
      <c r="C24" s="25"/>
      <c r="D24" s="25"/>
      <c r="E24" s="9" t="s">
        <v>13</v>
      </c>
      <c r="F24" s="9" t="s">
        <v>14</v>
      </c>
      <c r="G24" s="9" t="s">
        <v>15</v>
      </c>
    </row>
    <row r="25" spans="1:7" x14ac:dyDescent="0.25">
      <c r="A25" s="27" t="s">
        <v>16</v>
      </c>
      <c r="B25" s="27"/>
      <c r="C25" s="27"/>
      <c r="D25" s="27"/>
      <c r="E25" s="21">
        <v>15.6</v>
      </c>
      <c r="F25" s="21">
        <v>17.5</v>
      </c>
      <c r="G25" s="22">
        <f t="shared" ref="G25:G31" si="5">E25*F25</f>
        <v>273</v>
      </c>
    </row>
    <row r="26" spans="1:7" x14ac:dyDescent="0.25">
      <c r="A26" s="27" t="s">
        <v>39</v>
      </c>
      <c r="B26" s="27"/>
      <c r="C26" s="27"/>
      <c r="D26" s="27"/>
      <c r="E26" s="21">
        <v>36</v>
      </c>
      <c r="F26" s="21">
        <v>23</v>
      </c>
      <c r="G26" s="22">
        <f t="shared" si="5"/>
        <v>828</v>
      </c>
    </row>
    <row r="27" spans="1:7" x14ac:dyDescent="0.25">
      <c r="A27" s="27" t="s">
        <v>26</v>
      </c>
      <c r="B27" s="27"/>
      <c r="C27" s="27"/>
      <c r="D27" s="27"/>
      <c r="E27" s="21">
        <v>8.5</v>
      </c>
      <c r="F27" s="21">
        <v>28</v>
      </c>
      <c r="G27" s="22">
        <f t="shared" si="5"/>
        <v>238</v>
      </c>
    </row>
    <row r="28" spans="1:7" x14ac:dyDescent="0.25">
      <c r="A28" s="27" t="s">
        <v>27</v>
      </c>
      <c r="B28" s="27"/>
      <c r="C28" s="27"/>
      <c r="D28" s="27"/>
      <c r="E28" s="21">
        <v>28</v>
      </c>
      <c r="F28" s="21">
        <v>31</v>
      </c>
      <c r="G28" s="22">
        <f t="shared" si="5"/>
        <v>868</v>
      </c>
    </row>
    <row r="29" spans="1:7" ht="13.2" customHeight="1" x14ac:dyDescent="0.25">
      <c r="A29" s="27" t="s">
        <v>28</v>
      </c>
      <c r="B29" s="27"/>
      <c r="C29" s="27"/>
      <c r="D29" s="27"/>
      <c r="E29" s="21">
        <v>10.199999999999999</v>
      </c>
      <c r="F29" s="21">
        <v>47</v>
      </c>
      <c r="G29" s="22">
        <f t="shared" si="5"/>
        <v>479.4</v>
      </c>
    </row>
    <row r="30" spans="1:7" x14ac:dyDescent="0.25">
      <c r="A30" s="23"/>
      <c r="B30" s="23"/>
      <c r="C30" s="23"/>
      <c r="D30" s="23"/>
      <c r="E30" s="21"/>
      <c r="F30" s="21"/>
      <c r="G30" s="22">
        <f t="shared" si="5"/>
        <v>0</v>
      </c>
    </row>
    <row r="31" spans="1:7" x14ac:dyDescent="0.25">
      <c r="A31" s="23"/>
      <c r="B31" s="23"/>
      <c r="C31" s="23"/>
      <c r="D31" s="23"/>
      <c r="E31" s="21"/>
      <c r="F31" s="21"/>
      <c r="G31" s="22">
        <f t="shared" si="5"/>
        <v>0</v>
      </c>
    </row>
    <row r="32" spans="1:7" x14ac:dyDescent="0.25">
      <c r="A32" s="32" t="s">
        <v>22</v>
      </c>
      <c r="B32" s="32"/>
      <c r="C32" s="32"/>
      <c r="D32" s="32"/>
      <c r="E32" s="10">
        <f>SUM(E25:E31)</f>
        <v>98.3</v>
      </c>
      <c r="F32" s="15" t="s">
        <v>22</v>
      </c>
      <c r="G32" s="12">
        <f>SUM(G25:G31)</f>
        <v>2686.4</v>
      </c>
    </row>
    <row r="33" spans="1:8" x14ac:dyDescent="0.25">
      <c r="A33" s="1"/>
      <c r="B33" s="1"/>
      <c r="C33" s="1"/>
      <c r="D33" s="1"/>
      <c r="E33" s="13" t="str">
        <f>IF(E32&gt;490,"Exceeds Limit","Within Limit")</f>
        <v>Within Limit</v>
      </c>
      <c r="F33" s="16"/>
      <c r="G33" s="13" t="str">
        <f>IF(G32&gt;13720,"Exceeds Limit","Within Limit")</f>
        <v>Within Limit</v>
      </c>
      <c r="H33" s="17"/>
    </row>
    <row r="34" spans="1:8" x14ac:dyDescent="0.25">
      <c r="A34" s="1"/>
      <c r="B34" s="1"/>
      <c r="C34" s="1"/>
      <c r="D34" s="1"/>
      <c r="E34" s="18" t="s">
        <v>23</v>
      </c>
      <c r="F34" s="16"/>
      <c r="G34" s="18" t="s">
        <v>24</v>
      </c>
    </row>
    <row r="35" spans="1:8" x14ac:dyDescent="0.25">
      <c r="A35" s="2" t="s">
        <v>29</v>
      </c>
      <c r="B35" s="1"/>
      <c r="C35" s="1"/>
      <c r="D35" s="1"/>
      <c r="E35" s="1"/>
      <c r="F35" s="1"/>
      <c r="G35" s="1"/>
    </row>
    <row r="36" spans="1:8" x14ac:dyDescent="0.25">
      <c r="A36" s="2" t="s">
        <v>30</v>
      </c>
      <c r="B36" s="1"/>
      <c r="C36" s="1"/>
      <c r="D36" s="1"/>
      <c r="E36" s="1"/>
      <c r="F36" s="1"/>
      <c r="G36" s="1"/>
    </row>
    <row r="37" spans="1:8" x14ac:dyDescent="0.25">
      <c r="A37" s="2" t="s">
        <v>31</v>
      </c>
      <c r="B37" s="1"/>
      <c r="C37" s="1"/>
      <c r="D37" s="1"/>
      <c r="E37" s="1"/>
      <c r="F37" s="1"/>
      <c r="G37" s="1"/>
    </row>
    <row r="38" spans="1:8" ht="15.6" x14ac:dyDescent="0.3">
      <c r="A38" s="19"/>
      <c r="B38" s="1"/>
      <c r="C38" s="1"/>
      <c r="D38" s="1"/>
      <c r="E38" s="1"/>
      <c r="F38" s="1"/>
      <c r="G38" s="1"/>
    </row>
    <row r="39" spans="1:8" x14ac:dyDescent="0.25">
      <c r="A39" s="2" t="s">
        <v>32</v>
      </c>
      <c r="B39" s="1"/>
      <c r="C39" s="1"/>
      <c r="D39" s="1"/>
      <c r="E39" s="1"/>
      <c r="F39" s="1"/>
      <c r="G39" s="1"/>
    </row>
    <row r="40" spans="1:8" x14ac:dyDescent="0.25">
      <c r="A40" s="2" t="s">
        <v>33</v>
      </c>
      <c r="B40" s="1"/>
      <c r="C40" s="1"/>
      <c r="D40" s="1"/>
      <c r="E40" s="1"/>
      <c r="F40" s="1"/>
      <c r="G40" s="1"/>
    </row>
    <row r="41" spans="1:8" x14ac:dyDescent="0.25">
      <c r="A41" s="1" t="s">
        <v>34</v>
      </c>
      <c r="B41" s="1"/>
      <c r="C41" s="1"/>
      <c r="D41" s="1"/>
      <c r="E41" s="1"/>
      <c r="F41" s="1"/>
      <c r="G41" s="1"/>
    </row>
    <row r="42" spans="1:8" x14ac:dyDescent="0.25">
      <c r="A42" s="1"/>
      <c r="B42" s="1"/>
      <c r="C42" s="1"/>
      <c r="D42" s="1"/>
      <c r="E42" s="1"/>
      <c r="F42" s="1"/>
      <c r="G42" s="1"/>
    </row>
    <row r="43" spans="1:8" x14ac:dyDescent="0.25">
      <c r="A43" s="1"/>
      <c r="B43" s="1"/>
      <c r="C43" s="1"/>
      <c r="D43" s="1"/>
      <c r="E43" s="1"/>
      <c r="F43" s="1"/>
      <c r="G43" s="1"/>
    </row>
    <row r="44" spans="1:8" x14ac:dyDescent="0.25">
      <c r="A44" s="1"/>
      <c r="B44" s="1"/>
      <c r="C44" s="1"/>
      <c r="D44" s="1"/>
      <c r="E44" s="1"/>
      <c r="F44" s="1"/>
      <c r="G44" s="1"/>
    </row>
    <row r="45" spans="1:8" ht="15.6" x14ac:dyDescent="0.3">
      <c r="A45" s="19"/>
      <c r="B45" s="1"/>
      <c r="C45" s="1"/>
      <c r="D45" s="1"/>
      <c r="E45" s="1"/>
      <c r="F45" s="1"/>
      <c r="G45" s="1"/>
    </row>
    <row r="46" spans="1:8" ht="15.6" x14ac:dyDescent="0.3">
      <c r="A46" s="19"/>
      <c r="B46" s="1"/>
      <c r="C46" s="1"/>
      <c r="D46" s="1"/>
      <c r="E46" s="1"/>
      <c r="F46" s="1"/>
      <c r="G46" s="1"/>
    </row>
    <row r="47" spans="1:8" ht="15.6" x14ac:dyDescent="0.3">
      <c r="A47" s="19"/>
      <c r="B47" s="1"/>
      <c r="C47" s="1"/>
      <c r="D47" s="1"/>
      <c r="E47" s="1"/>
      <c r="F47" s="1"/>
      <c r="G47" s="1"/>
    </row>
    <row r="48" spans="1:8" ht="15.6" x14ac:dyDescent="0.3">
      <c r="A48" s="19"/>
      <c r="B48" s="1"/>
      <c r="C48" s="1"/>
      <c r="D48" s="1"/>
      <c r="E48" s="1"/>
      <c r="F48" s="1"/>
      <c r="G48" s="1"/>
    </row>
    <row r="49" spans="1:7" ht="15.6" x14ac:dyDescent="0.3">
      <c r="A49" s="19"/>
      <c r="B49" s="1"/>
      <c r="C49" s="1"/>
      <c r="D49" s="1"/>
      <c r="E49" s="1"/>
      <c r="F49" s="1"/>
      <c r="G49" s="1"/>
    </row>
    <row r="50" spans="1:7" ht="15.6" x14ac:dyDescent="0.3">
      <c r="A50" s="19"/>
      <c r="B50" s="1"/>
      <c r="C50" s="1"/>
      <c r="D50" s="1"/>
      <c r="E50" s="1"/>
      <c r="F50" s="1"/>
      <c r="G50" s="1"/>
    </row>
    <row r="51" spans="1:7" x14ac:dyDescent="0.25">
      <c r="B51" s="1"/>
      <c r="C51" s="1"/>
      <c r="D51" s="1"/>
      <c r="E51" s="1"/>
      <c r="F51" s="1"/>
      <c r="G51" s="1"/>
    </row>
    <row r="52" spans="1:7" x14ac:dyDescent="0.25">
      <c r="B52" s="1"/>
      <c r="C52" s="1"/>
      <c r="D52" s="1"/>
      <c r="E52" s="20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</sheetData>
  <mergeCells count="26">
    <mergeCell ref="A32:D32"/>
    <mergeCell ref="A31:D31"/>
    <mergeCell ref="A19:D19"/>
    <mergeCell ref="A23:G23"/>
    <mergeCell ref="A28:D28"/>
    <mergeCell ref="A29:D29"/>
    <mergeCell ref="A30:D30"/>
    <mergeCell ref="A24:D24"/>
    <mergeCell ref="A25:D25"/>
    <mergeCell ref="A26:D26"/>
    <mergeCell ref="A27:D27"/>
    <mergeCell ref="A14:D14"/>
    <mergeCell ref="A15:D15"/>
    <mergeCell ref="A16:D16"/>
    <mergeCell ref="A17:D17"/>
    <mergeCell ref="A18:D18"/>
    <mergeCell ref="A9:D9"/>
    <mergeCell ref="A10:D10"/>
    <mergeCell ref="A11:D11"/>
    <mergeCell ref="A12:D12"/>
    <mergeCell ref="A13:D13"/>
    <mergeCell ref="B2:E2"/>
    <mergeCell ref="B3:E3"/>
    <mergeCell ref="A4:B4"/>
    <mergeCell ref="A7:G7"/>
    <mergeCell ref="A8:D8"/>
  </mergeCells>
  <pageMargins left="0.75" right="0.75" top="1" bottom="1" header="0.5" footer="0.5"/>
  <pageSetup scale="89" firstPageNumber="0" orientation="portrait" horizontalDpi="300" verticalDpi="300" r:id="rId1"/>
  <headerFooter>
    <oddHeader>&amp;C&amp;"Arial,Bold"&amp;16NASA Wallops Flight Facility
P-3 Orion Rack Tip Over Analysis Worksheet</oddHeader>
    <oddFooter>&amp;L&amp;D&amp;R&amp;F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P-3 Rack</vt:lpstr>
    </vt:vector>
  </TitlesOfParts>
  <Manager/>
  <Company>UH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mitch</dc:creator>
  <cp:keywords/>
  <dc:description/>
  <cp:lastModifiedBy>User</cp:lastModifiedBy>
  <cp:revision>2</cp:revision>
  <dcterms:created xsi:type="dcterms:W3CDTF">2004-05-06T08:40:30Z</dcterms:created>
  <dcterms:modified xsi:type="dcterms:W3CDTF">2022-09-15T17:23:21Z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UH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